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STO.INST.SET" sheetId="1" r:id="rId1"/>
  </sheets>
  <definedNames>
    <definedName name="_xlnm.Print_Area" localSheetId="0">'PSTO.INST.SET'!$A$1:$F$20</definedName>
  </definedNames>
  <calcPr fullCalcOnLoad="1"/>
</workbook>
</file>

<file path=xl/sharedStrings.xml><?xml version="1.0" encoding="utf-8"?>
<sst xmlns="http://schemas.openxmlformats.org/spreadsheetml/2006/main" count="42" uniqueCount="32">
  <si>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</si>
  <si>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</si>
  <si>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</si>
  <si>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</si>
  <si>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</si>
  <si>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</si>
  <si>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</si>
  <si>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</si>
  <si>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</si>
  <si>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</si>
  <si>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</si>
  <si>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</si>
  <si>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</si>
  <si>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</si>
  <si>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</si>
  <si>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</si>
  <si>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</si>
  <si>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</si>
  <si>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</si>
  <si>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</si>
  <si>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</si>
  <si>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</si>
  <si>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</si>
  <si>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</si>
  <si>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</si>
  <si>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</si>
  <si>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DIRECCION FINANCIERA</t>
  </si>
  <si>
    <t>Cédula del presupuesto anual liquidado 2018</t>
  </si>
  <si>
    <t>Lcdo. JOSE CAMILO MORILLO TINITANA</t>
  </si>
  <si>
    <t>JC_MORILLOT@HOTMAIL.COM</t>
  </si>
  <si>
    <t>Cédula presupuestaria Sept. 2019</t>
  </si>
  <si>
    <t>DD/MM/AAAA 
10/10/2019</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</si>
</sst>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d&quot; de &quot;mmmm&quot; de &quot;yyyy"/>
    <numFmt numFmtId="173"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b/>
      <sz val="12"/>
      <color indexed="9"/>
      <name val="Calibri"/>
      <family val="2"/>
    </font>
    <font>
      <b/>
      <sz val="10"/>
      <color indexed="8"/>
      <name val="Calibri"/>
      <family val="2"/>
    </font>
    <font>
      <sz val="10"/>
      <color indexed="8"/>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2"/>
      <color rgb="FF0000FF"/>
      <name val="Calibri"/>
      <family val="2"/>
    </font>
    <font>
      <b/>
      <sz val="10"/>
      <color theme="1"/>
      <name val="Calibri"/>
      <family val="2"/>
    </font>
    <font>
      <sz val="10"/>
      <color theme="1"/>
      <name val="Calibri"/>
      <family val="2"/>
    </font>
    <font>
      <u val="single"/>
      <sz val="10"/>
      <color theme="1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41">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5" fillId="33" borderId="10" xfId="0" applyNumberFormat="1" applyFont="1" applyFill="1" applyBorder="1" applyAlignment="1">
      <alignment horizontal="left" vertical="center" wrapText="1"/>
    </xf>
    <xf numFmtId="4" fontId="25" fillId="33" borderId="11"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50" fillId="0" borderId="10" xfId="0" applyFont="1" applyFill="1" applyBorder="1" applyAlignment="1">
      <alignment horizontal="center" vertical="center" wrapText="1"/>
    </xf>
    <xf numFmtId="171" fontId="0" fillId="33" borderId="0" xfId="48" applyFont="1" applyFill="1" applyAlignment="1">
      <alignment/>
    </xf>
    <xf numFmtId="171" fontId="0" fillId="33" borderId="0" xfId="0" applyNumberFormat="1" applyFill="1" applyAlignment="1">
      <alignment/>
    </xf>
    <xf numFmtId="171" fontId="0" fillId="33" borderId="0" xfId="48" applyFont="1" applyFill="1" applyAlignment="1">
      <alignment vertical="center"/>
    </xf>
    <xf numFmtId="171" fontId="0" fillId="33" borderId="0" xfId="0" applyNumberFormat="1" applyFill="1" applyAlignment="1">
      <alignment vertical="center"/>
    </xf>
    <xf numFmtId="0" fontId="3" fillId="34" borderId="13" xfId="0" applyFont="1" applyFill="1" applyBorder="1" applyAlignment="1">
      <alignment horizontal="center" vertical="center" wrapText="1"/>
    </xf>
    <xf numFmtId="0" fontId="51" fillId="33" borderId="13"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48" fillId="33" borderId="0" xfId="0" applyFont="1" applyFill="1" applyAlignment="1">
      <alignment horizontal="justify" vertical="center" wrapText="1"/>
    </xf>
    <xf numFmtId="0" fontId="38" fillId="0" borderId="10" xfId="45" applyBorder="1" applyAlignment="1" applyProtection="1">
      <alignment horizontal="center" vertical="center" wrapText="1"/>
      <protection/>
    </xf>
    <xf numFmtId="0" fontId="53" fillId="0" borderId="10" xfId="45" applyFont="1" applyBorder="1" applyAlignment="1" applyProtection="1">
      <alignment horizontal="center" vertical="center" wrapText="1"/>
      <protection/>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4" fillId="35" borderId="13"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_MORILLOT@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E16" sqref="E16:F16"/>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 min="8" max="8" width="17.7109375" style="0" customWidth="1"/>
    <col min="9" max="9" width="16.421875" style="0" bestFit="1" customWidth="1"/>
  </cols>
  <sheetData>
    <row r="1" spans="1:37" ht="29.25" customHeight="1">
      <c r="A1" s="35" t="s">
        <v>6</v>
      </c>
      <c r="B1" s="36"/>
      <c r="C1" s="36"/>
      <c r="D1" s="36"/>
      <c r="E1" s="36"/>
      <c r="F1" s="3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5" t="s">
        <v>22</v>
      </c>
      <c r="B2" s="36"/>
      <c r="C2" s="36"/>
      <c r="D2" s="36"/>
      <c r="E2" s="36"/>
      <c r="F2" s="3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8" t="s">
        <v>7</v>
      </c>
      <c r="B3" s="39"/>
      <c r="C3" s="39"/>
      <c r="D3" s="39"/>
      <c r="E3" s="39"/>
      <c r="F3" s="4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c r="A4" s="17" t="s">
        <v>20</v>
      </c>
      <c r="B4" s="4" t="s">
        <v>8</v>
      </c>
      <c r="C4" s="17" t="s">
        <v>9</v>
      </c>
      <c r="D4" s="17" t="s">
        <v>10</v>
      </c>
      <c r="E4" s="4" t="s">
        <v>14</v>
      </c>
      <c r="F4" s="4" t="s">
        <v>24</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c r="A5" s="2" t="s">
        <v>17</v>
      </c>
      <c r="B5" s="2">
        <v>4888060.75</v>
      </c>
      <c r="C5" s="15">
        <f>692752.47+245210.74+88612.51+198429.75+64597.26+40165.95+143343.08+241660.54+191737.91+144680.63+513231.3+15374.2+9288.65+446239.53</f>
        <v>3035324.5199999996</v>
      </c>
      <c r="D5" s="3" t="s">
        <v>15</v>
      </c>
      <c r="E5" s="10">
        <f>C5/B5</f>
        <v>0.6209670205101275</v>
      </c>
      <c r="F5" s="25" t="s">
        <v>30</v>
      </c>
      <c r="G5" s="1"/>
      <c r="H5" s="13"/>
      <c r="I5" s="13"/>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11344601.76</v>
      </c>
      <c r="C6" s="16">
        <f>11500+6788.4+11345.96+59959.2+134289.64+4000+834377.24+29800+274652.86+7300+720786.27+57000+370953.27+5000+11500+32500+9667842.9+31279.6+148096.77+4200+1920+772245.88</f>
        <v>13197337.99</v>
      </c>
      <c r="D6" s="3" t="s">
        <v>21</v>
      </c>
      <c r="E6" s="10">
        <f>C6/B6</f>
        <v>1.1633143471402032</v>
      </c>
      <c r="F6" s="26"/>
      <c r="G6" s="1"/>
      <c r="H6" s="14"/>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7" t="s">
        <v>19</v>
      </c>
      <c r="B7" s="8">
        <f>SUM(B5:B6)</f>
        <v>16232662.51</v>
      </c>
      <c r="C7" s="9">
        <f>SUM(C5:C6)</f>
        <v>16232662.51</v>
      </c>
      <c r="D7" s="28">
        <f>C7/B7</f>
        <v>1</v>
      </c>
      <c r="E7" s="29"/>
      <c r="F7" s="2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c r="A8" s="38" t="s">
        <v>16</v>
      </c>
      <c r="B8" s="39"/>
      <c r="C8" s="39"/>
      <c r="D8" s="39"/>
      <c r="E8" s="39"/>
      <c r="F8" s="40"/>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c r="A9" s="4" t="s">
        <v>20</v>
      </c>
      <c r="B9" s="4" t="s">
        <v>8</v>
      </c>
      <c r="C9" s="17" t="s">
        <v>9</v>
      </c>
      <c r="D9" s="17" t="s">
        <v>10</v>
      </c>
      <c r="E9" s="4" t="s">
        <v>14</v>
      </c>
      <c r="F9" s="4" t="s">
        <v>11</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c r="A10" s="2" t="s">
        <v>17</v>
      </c>
      <c r="B10" s="2">
        <v>3062055.85</v>
      </c>
      <c r="C10" s="2">
        <f>595184.05+223622.32+136958.03+44992+24150.26+257.6+56.03+307.34+234.32+160701.66+197746.87+151404.32+30620.92+545916.12+10446.52+28687.39+399129.34</f>
        <v>2550415.09</v>
      </c>
      <c r="D10" s="3" t="s">
        <v>15</v>
      </c>
      <c r="E10" s="10">
        <f>C10/B10</f>
        <v>0.8329093964762269</v>
      </c>
      <c r="F10" s="25" t="s">
        <v>27</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18</v>
      </c>
      <c r="B11" s="2">
        <f>3815802.66+1216420.92</f>
        <v>5032223.58</v>
      </c>
      <c r="C11" s="2">
        <f>15837.47+6832.29+10672.6+568.05+97139.99+4014.05+154900.33+3310+149421.22+2884.6+18086.59+152258.39+4461.51+112317.81+6603.94+3333.3+216955.12+129198.95+190824.6+7053.85+1090.88+34995.54+3845444.03+12298.01+99725.3+904.05+313250.67</f>
        <v>5594383.14</v>
      </c>
      <c r="D11" s="3" t="s">
        <v>21</v>
      </c>
      <c r="E11" s="10">
        <f>C11/B11</f>
        <v>1.1117119601430745</v>
      </c>
      <c r="F11" s="26"/>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7" t="s">
        <v>19</v>
      </c>
      <c r="B12" s="8">
        <f>SUM(B10:B11)</f>
        <v>8094279.43</v>
      </c>
      <c r="C12" s="9">
        <f>SUM(C10:C11)</f>
        <v>8144798.2299999995</v>
      </c>
      <c r="D12" s="28">
        <f>C12/B12</f>
        <v>1.0062412967623482</v>
      </c>
      <c r="E12" s="29"/>
      <c r="F12" s="27"/>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c r="A13" s="30" t="s">
        <v>12</v>
      </c>
      <c r="B13" s="31"/>
      <c r="C13" s="31"/>
      <c r="D13" s="31"/>
      <c r="E13" s="31"/>
      <c r="F13" s="4" t="s">
        <v>13</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c r="A14" s="32"/>
      <c r="B14" s="33"/>
      <c r="C14" s="33"/>
      <c r="D14" s="33"/>
      <c r="E14" s="33"/>
      <c r="F14" s="12"/>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c r="A15" s="18" t="s">
        <v>0</v>
      </c>
      <c r="B15" s="19"/>
      <c r="C15" s="19"/>
      <c r="D15" s="19"/>
      <c r="E15" s="20" t="s">
        <v>31</v>
      </c>
      <c r="F15" s="2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18" t="s">
        <v>4</v>
      </c>
      <c r="B16" s="19"/>
      <c r="C16" s="19"/>
      <c r="D16" s="34"/>
      <c r="E16" s="20" t="s">
        <v>23</v>
      </c>
      <c r="F16" s="2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8" t="s">
        <v>5</v>
      </c>
      <c r="B17" s="19"/>
      <c r="C17" s="19"/>
      <c r="D17" s="19"/>
      <c r="E17" s="20" t="s">
        <v>26</v>
      </c>
      <c r="F17" s="2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8" t="s">
        <v>3</v>
      </c>
      <c r="B18" s="19"/>
      <c r="C18" s="19"/>
      <c r="D18" s="19"/>
      <c r="E18" s="20" t="s">
        <v>28</v>
      </c>
      <c r="F18" s="2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8" t="s">
        <v>1</v>
      </c>
      <c r="B19" s="19"/>
      <c r="C19" s="19"/>
      <c r="D19" s="19"/>
      <c r="E19" s="23" t="s">
        <v>29</v>
      </c>
      <c r="F19" s="24"/>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8" t="s">
        <v>2</v>
      </c>
      <c r="B20" s="19"/>
      <c r="C20" s="19"/>
      <c r="D20" s="19"/>
      <c r="E20" s="20">
        <v>980931762</v>
      </c>
      <c r="F20" s="2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22" t="s">
        <v>25</v>
      </c>
      <c r="B22" s="22"/>
      <c r="C22" s="22"/>
      <c r="D22" s="22"/>
      <c r="E22" s="22"/>
      <c r="F22" s="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A3:F3"/>
    <mergeCell ref="F5:F7"/>
    <mergeCell ref="D7:E7"/>
    <mergeCell ref="A8:F8"/>
    <mergeCell ref="F10:F12"/>
    <mergeCell ref="D12:E12"/>
    <mergeCell ref="A13:E14"/>
    <mergeCell ref="A15:D15"/>
    <mergeCell ref="E15:F15"/>
    <mergeCell ref="A16:D16"/>
    <mergeCell ref="E16:F16"/>
    <mergeCell ref="A20:D20"/>
    <mergeCell ref="E20:F20"/>
    <mergeCell ref="A22:F22"/>
    <mergeCell ref="A17:D17"/>
    <mergeCell ref="E17:F17"/>
    <mergeCell ref="A18:D18"/>
    <mergeCell ref="E18:F18"/>
    <mergeCell ref="A19:D19"/>
    <mergeCell ref="E19:F19"/>
  </mergeCells>
  <hyperlinks>
    <hyperlink ref="E19" r:id="rId1" display="JC_MORILLOT@HOTMAIL.COM"/>
  </hyperlinks>
  <printOptions horizontalCentered="1" verticalCentered="1"/>
  <pageMargins left="0" right="0" top="0" bottom="0" header="0" footer="0"/>
  <pageSetup horizontalDpi="600" verticalDpi="600" orientation="landscape" paperSize="9" scale="7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NEY</cp:lastModifiedBy>
  <cp:lastPrinted>2019-10-17T16:38:47Z</cp:lastPrinted>
  <dcterms:created xsi:type="dcterms:W3CDTF">2011-04-20T17:22:00Z</dcterms:created>
  <dcterms:modified xsi:type="dcterms:W3CDTF">2019-10-18T21:04:15Z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